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calcul pénalités retard/"/>
    </mc:Choice>
  </mc:AlternateContent>
  <xr:revisionPtr revIDLastSave="0" documentId="13_ncr:1_{26BD4DAA-3F81-6F4B-81F2-C1179F7E324B}" xr6:coauthVersionLast="47" xr6:coauthVersionMax="47" xr10:uidLastSave="{00000000-0000-0000-0000-000000000000}"/>
  <bookViews>
    <workbookView xWindow="0" yWindow="500" windowWidth="33600" windowHeight="20500" xr2:uid="{850E6F74-37D8-4243-A29B-CA0347DAC756}"/>
  </bookViews>
  <sheets>
    <sheet name="Invoices" sheetId="1" r:id="rId1"/>
    <sheet name="More..." sheetId="2" r:id="rId2"/>
  </sheets>
  <definedNames>
    <definedName name="_xlnm._FilterDatabase" localSheetId="0" hidden="1">Invoices!$B$12:$I$34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3" i="1"/>
  <c r="E10" i="1"/>
  <c r="G13" i="1" s="1"/>
  <c r="H13" i="1" s="1"/>
  <c r="I35" i="1" l="1"/>
  <c r="G16" i="1"/>
  <c r="H16" i="1" s="1"/>
  <c r="G29" i="1"/>
  <c r="H29" i="1" s="1"/>
  <c r="G21" i="1"/>
  <c r="H21" i="1" s="1"/>
  <c r="G28" i="1"/>
  <c r="H28" i="1" s="1"/>
  <c r="G20" i="1"/>
  <c r="H20" i="1" s="1"/>
  <c r="G27" i="1"/>
  <c r="H27" i="1" s="1"/>
  <c r="G19" i="1"/>
  <c r="H19" i="1" s="1"/>
  <c r="G34" i="1"/>
  <c r="H34" i="1" s="1"/>
  <c r="G26" i="1"/>
  <c r="H26" i="1" s="1"/>
  <c r="G18" i="1"/>
  <c r="H18" i="1" s="1"/>
  <c r="G15" i="1"/>
  <c r="H15" i="1" s="1"/>
  <c r="G33" i="1"/>
  <c r="H33" i="1" s="1"/>
  <c r="G25" i="1"/>
  <c r="H25" i="1" s="1"/>
  <c r="G17" i="1"/>
  <c r="H17" i="1" s="1"/>
  <c r="G32" i="1"/>
  <c r="H32" i="1" s="1"/>
  <c r="G24" i="1"/>
  <c r="H24" i="1" s="1"/>
  <c r="G31" i="1"/>
  <c r="H31" i="1" s="1"/>
  <c r="G23" i="1"/>
  <c r="H23" i="1" s="1"/>
  <c r="G30" i="1"/>
  <c r="H30" i="1" s="1"/>
  <c r="G22" i="1"/>
  <c r="H22" i="1" s="1"/>
  <c r="G14" i="1"/>
  <c r="H14" i="1" s="1"/>
  <c r="H35" i="1" l="1"/>
  <c r="I36" i="1" s="1"/>
</calcChain>
</file>

<file path=xl/sharedStrings.xml><?xml version="1.0" encoding="utf-8"?>
<sst xmlns="http://schemas.openxmlformats.org/spreadsheetml/2006/main" count="66" uniqueCount="43">
  <si>
    <t>Client</t>
  </si>
  <si>
    <t>F2025001</t>
  </si>
  <si>
    <t>F2025002</t>
  </si>
  <si>
    <t>F2025003</t>
  </si>
  <si>
    <t>F2025004</t>
  </si>
  <si>
    <t>F2025005</t>
  </si>
  <si>
    <t>F2025006</t>
  </si>
  <si>
    <t>F2025007</t>
  </si>
  <si>
    <t>F2025008</t>
  </si>
  <si>
    <t>F2025009</t>
  </si>
  <si>
    <t>F2025010</t>
  </si>
  <si>
    <t>F2025011</t>
  </si>
  <si>
    <t>F2025012</t>
  </si>
  <si>
    <t>F2025013</t>
  </si>
  <si>
    <t>F2025014</t>
  </si>
  <si>
    <t>F2025015</t>
  </si>
  <si>
    <t>F2025016</t>
  </si>
  <si>
    <t>F2025017</t>
  </si>
  <si>
    <t>F2025018</t>
  </si>
  <si>
    <t>F2025019</t>
  </si>
  <si>
    <t>F2025020</t>
  </si>
  <si>
    <t>F2025021</t>
  </si>
  <si>
    <t>F2025022</t>
  </si>
  <si>
    <t>Billabex</t>
  </si>
  <si>
    <t>Company A</t>
  </si>
  <si>
    <t>Company B</t>
  </si>
  <si>
    <t>Company C</t>
  </si>
  <si>
    <t>Company D</t>
  </si>
  <si>
    <t>Invoice Num</t>
  </si>
  <si>
    <t>Total Invoice Amount (Incl. Tax)</t>
  </si>
  <si>
    <t>Issue Date</t>
  </si>
  <si>
    <t>Due Date</t>
  </si>
  <si>
    <t>Payment Terms Granted to the Client (in days):</t>
  </si>
  <si>
    <t>The grayed-out cells are calculated automatically.</t>
  </si>
  <si>
    <t>This Excel template is provided to you for free by Billabex: https://www.billabex.com</t>
  </si>
  <si>
    <t>https://www.billabex.com</t>
  </si>
  <si>
    <t>Days Late</t>
  </si>
  <si>
    <t>Penalties</t>
  </si>
  <si>
    <t>Collection Fees</t>
  </si>
  <si>
    <t>Penalty Rate</t>
  </si>
  <si>
    <t>Current Date</t>
  </si>
  <si>
    <t>Total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</si>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</sst>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([$$-409]* #,##0.00_);_([$$-409]* \(#,##0.00\);_([$$-409]* &quot;-&quot;??_);_(@_)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Calibri"/>
      <family val="2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u/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4C6E7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7" fillId="6" borderId="0" xfId="0" applyFont="1" applyFill="1"/>
    <xf numFmtId="0" fontId="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14" fontId="0" fillId="2" borderId="0" xfId="0" applyNumberForma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2" applyFont="1" applyFill="1"/>
    <xf numFmtId="0" fontId="2" fillId="7" borderId="0" xfId="2" applyFill="1"/>
    <xf numFmtId="164" fontId="0" fillId="2" borderId="0" xfId="1" applyNumberFormat="1" applyFont="1" applyFill="1"/>
    <xf numFmtId="164" fontId="3" fillId="2" borderId="0" xfId="1" applyNumberFormat="1" applyFont="1" applyFill="1"/>
    <xf numFmtId="0" fontId="13" fillId="3" borderId="0" xfId="0" applyFont="1" applyFill="1" applyAlignment="1">
      <alignment horizontal="center"/>
    </xf>
    <xf numFmtId="164" fontId="13" fillId="3" borderId="0" xfId="1" applyNumberFormat="1" applyFont="1" applyFill="1"/>
    <xf numFmtId="0" fontId="13" fillId="3" borderId="0" xfId="0" applyFont="1" applyFill="1"/>
    <xf numFmtId="14" fontId="0" fillId="5" borderId="0" xfId="0" applyNumberFormat="1" applyFill="1" applyAlignment="1">
      <alignment horizontal="center"/>
    </xf>
    <xf numFmtId="1" fontId="0" fillId="5" borderId="0" xfId="1" applyNumberFormat="1" applyFont="1" applyFill="1" applyBorder="1" applyAlignment="1">
      <alignment horizontal="center"/>
    </xf>
    <xf numFmtId="164" fontId="14" fillId="5" borderId="0" xfId="0" applyNumberFormat="1" applyFont="1" applyFill="1"/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164" fontId="4" fillId="4" borderId="5" xfId="1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" fontId="4" fillId="3" borderId="5" xfId="0" applyNumberFormat="1" applyFont="1" applyFill="1" applyBorder="1" applyAlignment="1">
      <alignment horizontal="center" wrapText="1"/>
    </xf>
    <xf numFmtId="4" fontId="4" fillId="3" borderId="6" xfId="0" applyNumberFormat="1" applyFont="1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164" fontId="14" fillId="5" borderId="8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right" vertical="center"/>
    </xf>
    <xf numFmtId="164" fontId="9" fillId="2" borderId="10" xfId="0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/>
    <xf numFmtId="0" fontId="4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0" fontId="0" fillId="2" borderId="0" xfId="3" applyNumberFormat="1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</cellXfs>
  <cellStyles count="4">
    <cellStyle name="Lien hypertexte" xfId="2" builtinId="8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billabex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152400</xdr:rowOff>
    </xdr:from>
    <xdr:to>
      <xdr:col>3</xdr:col>
      <xdr:colOff>177800</xdr:colOff>
      <xdr:row>5</xdr:row>
      <xdr:rowOff>10695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6C249F-DE7C-4B61-EF86-D5C281E0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58800"/>
          <a:ext cx="2540000" cy="46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18</xdr:col>
      <xdr:colOff>583784</xdr:colOff>
      <xdr:row>49</xdr:row>
      <xdr:rowOff>101600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58F21-9C4A-5102-2BC8-BD5CD96E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"/>
          <a:ext cx="15442784" cy="1002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llabex.com/" TargetMode="External"/><Relationship Id="rId2" Type="http://schemas.openxmlformats.org/officeDocument/2006/relationships/hyperlink" Target="https://www.billabex.com/" TargetMode="External"/><Relationship Id="rId1" Type="http://schemas.openxmlformats.org/officeDocument/2006/relationships/hyperlink" Target="https://www.billabex.com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billabex.com/" TargetMode="External"/><Relationship Id="rId4" Type="http://schemas.openxmlformats.org/officeDocument/2006/relationships/hyperlink" Target="https://www.billabex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illab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717D-F46B-A34A-AF6C-4BB39447F0D1}">
  <dimension ref="B1:V4999"/>
  <sheetViews>
    <sheetView tabSelected="1" workbookViewId="0">
      <selection activeCell="L16" sqref="L16"/>
    </sheetView>
  </sheetViews>
  <sheetFormatPr baseColWidth="10" defaultRowHeight="16" x14ac:dyDescent="0.2"/>
  <cols>
    <col min="1" max="1" width="2.5" style="1" customWidth="1"/>
    <col min="2" max="2" width="17.1640625" style="1" customWidth="1"/>
    <col min="3" max="3" width="16.83203125" style="4" customWidth="1"/>
    <col min="4" max="4" width="19.6640625" style="12" customWidth="1"/>
    <col min="5" max="6" width="17.6640625" style="4" customWidth="1"/>
    <col min="7" max="7" width="23.1640625" style="12" customWidth="1"/>
    <col min="8" max="8" width="18.6640625" style="1" customWidth="1"/>
    <col min="9" max="9" width="18.33203125" style="4" customWidth="1"/>
    <col min="10" max="16384" width="10.83203125" style="1"/>
  </cols>
  <sheetData>
    <row r="1" spans="2:22" x14ac:dyDescent="0.2">
      <c r="B1" s="10" t="s">
        <v>34</v>
      </c>
    </row>
    <row r="2" spans="2:22" x14ac:dyDescent="0.2">
      <c r="B2" s="9" t="s">
        <v>34</v>
      </c>
      <c r="H2" s="10" t="s">
        <v>23</v>
      </c>
      <c r="K2" s="10" t="s">
        <v>23</v>
      </c>
      <c r="V2" s="10" t="s">
        <v>23</v>
      </c>
    </row>
    <row r="3" spans="2:22" x14ac:dyDescent="0.2">
      <c r="E3" s="7"/>
      <c r="F3" s="8"/>
      <c r="G3" s="13"/>
      <c r="H3" s="5"/>
      <c r="I3" s="8"/>
    </row>
    <row r="4" spans="2:22" x14ac:dyDescent="0.2">
      <c r="H4" s="2" t="s">
        <v>33</v>
      </c>
      <c r="I4" s="3"/>
    </row>
    <row r="7" spans="2:22" ht="26" customHeight="1" x14ac:dyDescent="0.2">
      <c r="B7" s="39" t="s">
        <v>32</v>
      </c>
      <c r="C7" s="14"/>
      <c r="D7" s="15"/>
      <c r="E7" s="41">
        <v>30</v>
      </c>
    </row>
    <row r="8" spans="2:22" ht="26" customHeight="1" x14ac:dyDescent="0.2">
      <c r="B8" s="40" t="s">
        <v>39</v>
      </c>
      <c r="C8" s="16"/>
      <c r="D8" s="15"/>
      <c r="E8" s="42">
        <v>1.4999999999999999E-2</v>
      </c>
    </row>
    <row r="9" spans="2:22" ht="26" customHeight="1" x14ac:dyDescent="0.2">
      <c r="B9" s="40" t="s">
        <v>38</v>
      </c>
      <c r="C9" s="16"/>
      <c r="D9" s="15"/>
      <c r="E9" s="41">
        <v>50</v>
      </c>
    </row>
    <row r="10" spans="2:22" ht="26" customHeight="1" x14ac:dyDescent="0.2">
      <c r="B10" s="40" t="s">
        <v>40</v>
      </c>
      <c r="C10" s="16"/>
      <c r="D10" s="15"/>
      <c r="E10" s="43">
        <f ca="1">TODAY()</f>
        <v>45712</v>
      </c>
    </row>
    <row r="11" spans="2:22" x14ac:dyDescent="0.2">
      <c r="B11"/>
      <c r="C11" s="1"/>
      <c r="E11" s="6"/>
    </row>
    <row r="12" spans="2:22" ht="29" x14ac:dyDescent="0.2">
      <c r="B12" s="20" t="s">
        <v>28</v>
      </c>
      <c r="C12" s="21" t="s">
        <v>0</v>
      </c>
      <c r="D12" s="22" t="s">
        <v>29</v>
      </c>
      <c r="E12" s="21" t="s">
        <v>30</v>
      </c>
      <c r="F12" s="23" t="s">
        <v>31</v>
      </c>
      <c r="G12" s="22" t="s">
        <v>36</v>
      </c>
      <c r="H12" s="24" t="s">
        <v>37</v>
      </c>
      <c r="I12" s="25" t="s">
        <v>38</v>
      </c>
    </row>
    <row r="13" spans="2:22" x14ac:dyDescent="0.2">
      <c r="B13" s="26" t="s">
        <v>1</v>
      </c>
      <c r="C13" s="4" t="s">
        <v>24</v>
      </c>
      <c r="D13" s="38">
        <v>5000</v>
      </c>
      <c r="E13" s="6">
        <v>45347</v>
      </c>
      <c r="F13" s="17">
        <f>E13+$E$7</f>
        <v>45377</v>
      </c>
      <c r="G13" s="18">
        <f ca="1">$E$10-F13</f>
        <v>335</v>
      </c>
      <c r="H13" s="19">
        <f ca="1">D13*$E$8*G13/30</f>
        <v>837.5</v>
      </c>
      <c r="I13" s="27">
        <f>$E$9</f>
        <v>50</v>
      </c>
    </row>
    <row r="14" spans="2:22" x14ac:dyDescent="0.2">
      <c r="B14" s="26" t="s">
        <v>2</v>
      </c>
      <c r="C14" s="4" t="s">
        <v>25</v>
      </c>
      <c r="D14" s="38">
        <v>60000</v>
      </c>
      <c r="E14" s="6">
        <v>45545</v>
      </c>
      <c r="F14" s="17">
        <f t="shared" ref="F14:F34" si="0">E14+$E$7</f>
        <v>45575</v>
      </c>
      <c r="G14" s="18">
        <f t="shared" ref="G14:G34" ca="1" si="1">$E$10-F14</f>
        <v>137</v>
      </c>
      <c r="H14" s="19">
        <f t="shared" ref="H14:H34" ca="1" si="2">D14*$E$8*G14/30</f>
        <v>4110</v>
      </c>
      <c r="I14" s="27">
        <f t="shared" ref="I14:I34" si="3">$E$9</f>
        <v>50</v>
      </c>
    </row>
    <row r="15" spans="2:22" x14ac:dyDescent="0.2">
      <c r="B15" s="26" t="s">
        <v>3</v>
      </c>
      <c r="C15" s="4" t="s">
        <v>26</v>
      </c>
      <c r="D15" s="38">
        <v>12300</v>
      </c>
      <c r="E15" s="6">
        <v>45566</v>
      </c>
      <c r="F15" s="17">
        <f t="shared" si="0"/>
        <v>45596</v>
      </c>
      <c r="G15" s="18">
        <f t="shared" ca="1" si="1"/>
        <v>116</v>
      </c>
      <c r="H15" s="19">
        <f t="shared" ca="1" si="2"/>
        <v>713.4</v>
      </c>
      <c r="I15" s="27">
        <f t="shared" si="3"/>
        <v>50</v>
      </c>
    </row>
    <row r="16" spans="2:22" x14ac:dyDescent="0.2">
      <c r="B16" s="26" t="s">
        <v>4</v>
      </c>
      <c r="C16" s="4" t="s">
        <v>27</v>
      </c>
      <c r="D16" s="38">
        <v>4311</v>
      </c>
      <c r="E16" s="6">
        <v>45347</v>
      </c>
      <c r="F16" s="17">
        <f t="shared" si="0"/>
        <v>45377</v>
      </c>
      <c r="G16" s="18">
        <f t="shared" ca="1" si="1"/>
        <v>335</v>
      </c>
      <c r="H16" s="19">
        <f t="shared" ca="1" si="2"/>
        <v>722.09249999999997</v>
      </c>
      <c r="I16" s="27">
        <f t="shared" si="3"/>
        <v>50</v>
      </c>
    </row>
    <row r="17" spans="2:9" x14ac:dyDescent="0.2">
      <c r="B17" s="26" t="s">
        <v>5</v>
      </c>
      <c r="C17" s="4" t="s">
        <v>24</v>
      </c>
      <c r="D17" s="38">
        <v>13000</v>
      </c>
      <c r="E17" s="6">
        <v>45545</v>
      </c>
      <c r="F17" s="17">
        <f t="shared" si="0"/>
        <v>45575</v>
      </c>
      <c r="G17" s="18">
        <f t="shared" ca="1" si="1"/>
        <v>137</v>
      </c>
      <c r="H17" s="19">
        <f t="shared" ca="1" si="2"/>
        <v>890.5</v>
      </c>
      <c r="I17" s="27">
        <f t="shared" si="3"/>
        <v>50</v>
      </c>
    </row>
    <row r="18" spans="2:9" x14ac:dyDescent="0.2">
      <c r="B18" s="26" t="s">
        <v>6</v>
      </c>
      <c r="C18" s="4" t="s">
        <v>25</v>
      </c>
      <c r="D18" s="38">
        <v>5000</v>
      </c>
      <c r="E18" s="6">
        <v>45636</v>
      </c>
      <c r="F18" s="17">
        <f t="shared" si="0"/>
        <v>45666</v>
      </c>
      <c r="G18" s="18">
        <f t="shared" ca="1" si="1"/>
        <v>46</v>
      </c>
      <c r="H18" s="19">
        <f t="shared" ca="1" si="2"/>
        <v>115</v>
      </c>
      <c r="I18" s="27">
        <f t="shared" si="3"/>
        <v>50</v>
      </c>
    </row>
    <row r="19" spans="2:9" x14ac:dyDescent="0.2">
      <c r="B19" s="26" t="s">
        <v>7</v>
      </c>
      <c r="C19" s="4" t="s">
        <v>26</v>
      </c>
      <c r="D19" s="38">
        <v>60000</v>
      </c>
      <c r="E19" s="6">
        <v>45347</v>
      </c>
      <c r="F19" s="17">
        <f t="shared" si="0"/>
        <v>45377</v>
      </c>
      <c r="G19" s="18">
        <f t="shared" ca="1" si="1"/>
        <v>335</v>
      </c>
      <c r="H19" s="19">
        <f t="shared" ca="1" si="2"/>
        <v>10050</v>
      </c>
      <c r="I19" s="27">
        <f t="shared" si="3"/>
        <v>50</v>
      </c>
    </row>
    <row r="20" spans="2:9" x14ac:dyDescent="0.2">
      <c r="B20" s="26" t="s">
        <v>8</v>
      </c>
      <c r="C20" s="4" t="s">
        <v>27</v>
      </c>
      <c r="D20" s="38">
        <v>123</v>
      </c>
      <c r="E20" s="6">
        <v>45545</v>
      </c>
      <c r="F20" s="17">
        <f t="shared" si="0"/>
        <v>45575</v>
      </c>
      <c r="G20" s="18">
        <f t="shared" ca="1" si="1"/>
        <v>137</v>
      </c>
      <c r="H20" s="19">
        <f t="shared" ca="1" si="2"/>
        <v>8.4254999999999995</v>
      </c>
      <c r="I20" s="27">
        <f t="shared" si="3"/>
        <v>50</v>
      </c>
    </row>
    <row r="21" spans="2:9" x14ac:dyDescent="0.2">
      <c r="B21" s="26" t="s">
        <v>9</v>
      </c>
      <c r="C21" s="4" t="s">
        <v>24</v>
      </c>
      <c r="D21" s="38">
        <v>4311</v>
      </c>
      <c r="E21" s="6">
        <v>45636</v>
      </c>
      <c r="F21" s="17">
        <f t="shared" si="0"/>
        <v>45666</v>
      </c>
      <c r="G21" s="18">
        <f t="shared" ca="1" si="1"/>
        <v>46</v>
      </c>
      <c r="H21" s="19">
        <f t="shared" ca="1" si="2"/>
        <v>99.152999999999992</v>
      </c>
      <c r="I21" s="27">
        <f t="shared" si="3"/>
        <v>50</v>
      </c>
    </row>
    <row r="22" spans="2:9" x14ac:dyDescent="0.2">
      <c r="B22" s="26" t="s">
        <v>10</v>
      </c>
      <c r="C22" s="4" t="s">
        <v>25</v>
      </c>
      <c r="D22" s="38">
        <v>13000</v>
      </c>
      <c r="E22" s="6">
        <v>45347</v>
      </c>
      <c r="F22" s="17">
        <f t="shared" si="0"/>
        <v>45377</v>
      </c>
      <c r="G22" s="18">
        <f t="shared" ca="1" si="1"/>
        <v>335</v>
      </c>
      <c r="H22" s="19">
        <f t="shared" ca="1" si="2"/>
        <v>2177.5</v>
      </c>
      <c r="I22" s="27">
        <f t="shared" si="3"/>
        <v>50</v>
      </c>
    </row>
    <row r="23" spans="2:9" x14ac:dyDescent="0.2">
      <c r="B23" s="26" t="s">
        <v>11</v>
      </c>
      <c r="C23" s="4" t="s">
        <v>26</v>
      </c>
      <c r="D23" s="38">
        <v>5000</v>
      </c>
      <c r="E23" s="6">
        <v>45545</v>
      </c>
      <c r="F23" s="17">
        <f t="shared" si="0"/>
        <v>45575</v>
      </c>
      <c r="G23" s="18">
        <f t="shared" ca="1" si="1"/>
        <v>137</v>
      </c>
      <c r="H23" s="19">
        <f t="shared" ca="1" si="2"/>
        <v>342.5</v>
      </c>
      <c r="I23" s="27">
        <f t="shared" si="3"/>
        <v>50</v>
      </c>
    </row>
    <row r="24" spans="2:9" x14ac:dyDescent="0.2">
      <c r="B24" s="26" t="s">
        <v>12</v>
      </c>
      <c r="C24" s="4" t="s">
        <v>27</v>
      </c>
      <c r="D24" s="38">
        <v>60000</v>
      </c>
      <c r="E24" s="6">
        <v>45636</v>
      </c>
      <c r="F24" s="17">
        <f t="shared" si="0"/>
        <v>45666</v>
      </c>
      <c r="G24" s="18">
        <f t="shared" ca="1" si="1"/>
        <v>46</v>
      </c>
      <c r="H24" s="19">
        <f t="shared" ca="1" si="2"/>
        <v>1380</v>
      </c>
      <c r="I24" s="27">
        <f t="shared" si="3"/>
        <v>50</v>
      </c>
    </row>
    <row r="25" spans="2:9" x14ac:dyDescent="0.2">
      <c r="B25" s="26" t="s">
        <v>13</v>
      </c>
      <c r="C25" s="4" t="s">
        <v>24</v>
      </c>
      <c r="D25" s="38">
        <v>123</v>
      </c>
      <c r="E25" s="6">
        <v>45347</v>
      </c>
      <c r="F25" s="17">
        <f t="shared" si="0"/>
        <v>45377</v>
      </c>
      <c r="G25" s="18">
        <f t="shared" ca="1" si="1"/>
        <v>335</v>
      </c>
      <c r="H25" s="19">
        <f t="shared" ca="1" si="2"/>
        <v>20.602500000000003</v>
      </c>
      <c r="I25" s="27">
        <f t="shared" si="3"/>
        <v>50</v>
      </c>
    </row>
    <row r="26" spans="2:9" x14ac:dyDescent="0.2">
      <c r="B26" s="26" t="s">
        <v>14</v>
      </c>
      <c r="C26" s="4" t="s">
        <v>25</v>
      </c>
      <c r="D26" s="38">
        <v>4311</v>
      </c>
      <c r="E26" s="6">
        <v>45545</v>
      </c>
      <c r="F26" s="17">
        <f t="shared" si="0"/>
        <v>45575</v>
      </c>
      <c r="G26" s="18">
        <f t="shared" ca="1" si="1"/>
        <v>137</v>
      </c>
      <c r="H26" s="19">
        <f t="shared" ca="1" si="2"/>
        <v>295.30349999999999</v>
      </c>
      <c r="I26" s="27">
        <f t="shared" si="3"/>
        <v>50</v>
      </c>
    </row>
    <row r="27" spans="2:9" x14ac:dyDescent="0.2">
      <c r="B27" s="26" t="s">
        <v>15</v>
      </c>
      <c r="C27" s="4" t="s">
        <v>26</v>
      </c>
      <c r="D27" s="38">
        <v>13000</v>
      </c>
      <c r="E27" s="6">
        <v>45636</v>
      </c>
      <c r="F27" s="17">
        <f t="shared" si="0"/>
        <v>45666</v>
      </c>
      <c r="G27" s="18">
        <f t="shared" ca="1" si="1"/>
        <v>46</v>
      </c>
      <c r="H27" s="19">
        <f t="shared" ca="1" si="2"/>
        <v>299</v>
      </c>
      <c r="I27" s="27">
        <f t="shared" si="3"/>
        <v>50</v>
      </c>
    </row>
    <row r="28" spans="2:9" x14ac:dyDescent="0.2">
      <c r="B28" s="26" t="s">
        <v>16</v>
      </c>
      <c r="C28" s="4" t="s">
        <v>27</v>
      </c>
      <c r="D28" s="38">
        <v>5000</v>
      </c>
      <c r="E28" s="6">
        <v>45347</v>
      </c>
      <c r="F28" s="17">
        <f t="shared" si="0"/>
        <v>45377</v>
      </c>
      <c r="G28" s="18">
        <f t="shared" ca="1" si="1"/>
        <v>335</v>
      </c>
      <c r="H28" s="19">
        <f t="shared" ca="1" si="2"/>
        <v>837.5</v>
      </c>
      <c r="I28" s="27">
        <f t="shared" si="3"/>
        <v>50</v>
      </c>
    </row>
    <row r="29" spans="2:9" x14ac:dyDescent="0.2">
      <c r="B29" s="26" t="s">
        <v>17</v>
      </c>
      <c r="C29" s="4" t="s">
        <v>24</v>
      </c>
      <c r="D29" s="38">
        <v>60000</v>
      </c>
      <c r="E29" s="6">
        <v>45545</v>
      </c>
      <c r="F29" s="17">
        <f t="shared" si="0"/>
        <v>45575</v>
      </c>
      <c r="G29" s="18">
        <f t="shared" ca="1" si="1"/>
        <v>137</v>
      </c>
      <c r="H29" s="19">
        <f t="shared" ca="1" si="2"/>
        <v>4110</v>
      </c>
      <c r="I29" s="27">
        <f t="shared" si="3"/>
        <v>50</v>
      </c>
    </row>
    <row r="30" spans="2:9" x14ac:dyDescent="0.2">
      <c r="B30" s="26" t="s">
        <v>18</v>
      </c>
      <c r="C30" s="4" t="s">
        <v>25</v>
      </c>
      <c r="D30" s="38">
        <v>123</v>
      </c>
      <c r="E30" s="6">
        <v>45636</v>
      </c>
      <c r="F30" s="17">
        <f t="shared" si="0"/>
        <v>45666</v>
      </c>
      <c r="G30" s="18">
        <f t="shared" ca="1" si="1"/>
        <v>46</v>
      </c>
      <c r="H30" s="19">
        <f t="shared" ca="1" si="2"/>
        <v>2.8290000000000002</v>
      </c>
      <c r="I30" s="27">
        <f t="shared" si="3"/>
        <v>50</v>
      </c>
    </row>
    <row r="31" spans="2:9" x14ac:dyDescent="0.2">
      <c r="B31" s="26" t="s">
        <v>19</v>
      </c>
      <c r="C31" s="4" t="s">
        <v>26</v>
      </c>
      <c r="D31" s="38">
        <v>43110</v>
      </c>
      <c r="E31" s="6">
        <v>45597</v>
      </c>
      <c r="F31" s="17">
        <f t="shared" si="0"/>
        <v>45627</v>
      </c>
      <c r="G31" s="18">
        <f t="shared" ca="1" si="1"/>
        <v>85</v>
      </c>
      <c r="H31" s="19">
        <f t="shared" ca="1" si="2"/>
        <v>1832.175</v>
      </c>
      <c r="I31" s="27">
        <f t="shared" si="3"/>
        <v>50</v>
      </c>
    </row>
    <row r="32" spans="2:9" x14ac:dyDescent="0.2">
      <c r="B32" s="26" t="s">
        <v>20</v>
      </c>
      <c r="C32" s="4" t="s">
        <v>27</v>
      </c>
      <c r="D32" s="38">
        <v>13000</v>
      </c>
      <c r="E32" s="6">
        <v>45545</v>
      </c>
      <c r="F32" s="17">
        <f t="shared" si="0"/>
        <v>45575</v>
      </c>
      <c r="G32" s="18">
        <f t="shared" ca="1" si="1"/>
        <v>137</v>
      </c>
      <c r="H32" s="19">
        <f t="shared" ca="1" si="2"/>
        <v>890.5</v>
      </c>
      <c r="I32" s="27">
        <f t="shared" si="3"/>
        <v>50</v>
      </c>
    </row>
    <row r="33" spans="2:9" x14ac:dyDescent="0.2">
      <c r="B33" s="26" t="s">
        <v>21</v>
      </c>
      <c r="C33" s="4" t="s">
        <v>24</v>
      </c>
      <c r="D33" s="38">
        <v>5000</v>
      </c>
      <c r="E33" s="6">
        <v>45636</v>
      </c>
      <c r="F33" s="17">
        <f t="shared" si="0"/>
        <v>45666</v>
      </c>
      <c r="G33" s="18">
        <f t="shared" ca="1" si="1"/>
        <v>46</v>
      </c>
      <c r="H33" s="19">
        <f t="shared" ca="1" si="2"/>
        <v>115</v>
      </c>
      <c r="I33" s="27">
        <f t="shared" si="3"/>
        <v>50</v>
      </c>
    </row>
    <row r="34" spans="2:9" x14ac:dyDescent="0.2">
      <c r="B34" s="26" t="s">
        <v>22</v>
      </c>
      <c r="C34" s="4" t="s">
        <v>25</v>
      </c>
      <c r="D34" s="38">
        <v>60000</v>
      </c>
      <c r="E34" s="6">
        <v>45636</v>
      </c>
      <c r="F34" s="17">
        <f t="shared" si="0"/>
        <v>45666</v>
      </c>
      <c r="G34" s="18">
        <f t="shared" ca="1" si="1"/>
        <v>46</v>
      </c>
      <c r="H34" s="19">
        <f t="shared" ca="1" si="2"/>
        <v>1380</v>
      </c>
      <c r="I34" s="27">
        <f t="shared" si="3"/>
        <v>50</v>
      </c>
    </row>
    <row r="35" spans="2:9" s="32" customFormat="1" ht="31" customHeight="1" x14ac:dyDescent="0.2">
      <c r="B35" s="28" t="s">
        <v>41</v>
      </c>
      <c r="C35" s="29"/>
      <c r="D35" s="30">
        <f>SUM(D13:D34)</f>
        <v>445712</v>
      </c>
      <c r="E35" s="29"/>
      <c r="F35" s="29"/>
      <c r="G35" s="30"/>
      <c r="H35" s="30">
        <f ca="1">SUM(H13:H34)</f>
        <v>31228.981</v>
      </c>
      <c r="I35" s="31">
        <f>SUM(I13:I34)</f>
        <v>1100</v>
      </c>
    </row>
    <row r="36" spans="2:9" s="32" customFormat="1" ht="31" customHeight="1" x14ac:dyDescent="0.2">
      <c r="B36" s="33"/>
      <c r="C36" s="34"/>
      <c r="D36" s="35"/>
      <c r="E36" s="34"/>
      <c r="F36" s="34"/>
      <c r="G36" s="35"/>
      <c r="H36" s="36" t="s">
        <v>42</v>
      </c>
      <c r="I36" s="37">
        <f ca="1">H35+I35</f>
        <v>32328.981</v>
      </c>
    </row>
    <row r="4999" spans="2:2" x14ac:dyDescent="0.2">
      <c r="B4999" s="11" t="s">
        <v>23</v>
      </c>
    </row>
  </sheetData>
  <autoFilter ref="B12:I34" xr:uid="{1D1F717D-F46B-A34A-AF6C-4BB39447F0D1}"/>
  <phoneticPr fontId="5" type="noConversion"/>
  <hyperlinks>
    <hyperlink ref="H2" r:id="rId1" xr:uid="{BCAF8E7E-CA01-5845-A2D9-4587702B52AF}"/>
    <hyperlink ref="K2" r:id="rId2" xr:uid="{042B5BF0-4AC4-2345-B6C0-1014F7A91866}"/>
    <hyperlink ref="V2" r:id="rId3" xr:uid="{AA14FD5E-BF7C-C841-BFE0-612F58D77605}"/>
    <hyperlink ref="B4999" r:id="rId4" display="https://www.billabex.com/" xr:uid="{CA66F4B6-715E-BE4A-804C-08BAA905315A}"/>
    <hyperlink ref="B1" r:id="rId5" xr:uid="{918A6C6E-05FF-9E42-9229-8C9D43B5AA66}"/>
  </hyperlinks>
  <pageMargins left="0.7" right="0.7" top="0.75" bottom="0.75" header="0.3" footer="0.3"/>
  <pageSetup paperSize="9" orientation="portrait" horizontalDpi="0" verticalDpi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146D-7B86-AD49-86C8-1AB91F999EC0}">
  <dimension ref="T1"/>
  <sheetViews>
    <sheetView workbookViewId="0">
      <selection activeCell="S25" sqref="S25"/>
    </sheetView>
  </sheetViews>
  <sheetFormatPr baseColWidth="10" defaultRowHeight="16" x14ac:dyDescent="0.2"/>
  <cols>
    <col min="1" max="16384" width="10.83203125" style="1"/>
  </cols>
  <sheetData>
    <row r="1" spans="20:20" x14ac:dyDescent="0.2">
      <c r="T1" s="10" t="s">
        <v>35</v>
      </c>
    </row>
  </sheetData>
  <hyperlinks>
    <hyperlink ref="T1" r:id="rId1" xr:uid="{FDF87C56-5E6B-904C-86B7-2713D6F4D10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Invoices</vt:lpstr>
      <vt:lpstr>More...</vt:lpstr>
    </vt:vector>
  </TitlesOfParts>
  <Manager>https://www.billabex.com</Manager>
  <Company>Billabex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Late Penalty Calculation</dc:title>
  <dc:subject/>
  <dc:creator>Billabex</dc:creator>
  <cp:keywords>Late Penalty Calculation</cp:keywords>
  <dc:description>https://www.billabex.com</dc:description>
  <cp:lastModifiedBy>Microsoft Office User</cp:lastModifiedBy>
  <dcterms:created xsi:type="dcterms:W3CDTF">2024-12-21T09:55:19Z</dcterms:created>
  <dcterms:modified xsi:type="dcterms:W3CDTF">2025-02-24T16:51:59Z</dcterms:modified>
  <cp:category/>
</cp:coreProperties>
</file>