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yassine/Library/CloudStorage/GoogleDrive-yassine@billabex.com/Drive partagés/🤑 Sales &amp; Marketing/Blog/Cocons Sémantiques/Gestion du poste client/Outils/DSO/"/>
    </mc:Choice>
  </mc:AlternateContent>
  <xr:revisionPtr revIDLastSave="0" documentId="13_ncr:1_{99C5D11B-9199-8847-91A2-FFC159F60967}" xr6:coauthVersionLast="47" xr6:coauthVersionMax="47" xr10:uidLastSave="{00000000-0000-0000-0000-000000000000}"/>
  <bookViews>
    <workbookView xWindow="0" yWindow="500" windowWidth="51200" windowHeight="28300" xr2:uid="{850E6F74-37D8-4243-A29B-CA0347DAC756}"/>
  </bookViews>
  <sheets>
    <sheet name="DSO" sheetId="3" r:id="rId1"/>
    <sheet name="Aller plus loi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<sst xmlns="http://schemas.openxmlformats.org/spreadsheetml/2006/main" count="17" uniqueCount="17">
  <si>
    <t>Calcul du DSO</t>
  </si>
  <si>
    <t>Mois</t>
  </si>
  <si>
    <t>CA</t>
  </si>
  <si>
    <t>Encours</t>
  </si>
  <si>
    <t>DSO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</si>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</sst>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6"/>
      <color theme="1"/>
      <name val="Arial"/>
      <family val="2"/>
    </font>
    <font>
      <b/>
      <sz val="11"/>
      <color theme="1"/>
      <name val="Roboto"/>
    </font>
    <font>
      <sz val="11"/>
      <color theme="1"/>
      <name val="Roboto"/>
    </font>
    <font>
      <b/>
      <sz val="11"/>
      <color theme="0"/>
      <name val="Roboto"/>
    </font>
    <font>
      <sz val="11"/>
      <color theme="0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CFE2F3"/>
      </patternFill>
    </fill>
    <fill>
      <patternFill patternType="solid">
        <fgColor theme="0"/>
        <bgColor rgb="FFE2EFD9"/>
      </patternFill>
    </fill>
    <fill>
      <patternFill patternType="solid">
        <fgColor theme="0" tint="-4.9989318521683403E-2"/>
        <bgColor theme="0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1" applyFont="1" applyFill="1"/>
    <xf numFmtId="0" fontId="3" fillId="2" borderId="0" xfId="0" applyFont="1" applyFill="1"/>
    <xf numFmtId="0" fontId="6" fillId="3" borderId="2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3" borderId="4" xfId="0" applyFont="1" applyFill="1" applyBorder="1"/>
    <xf numFmtId="0" fontId="7" fillId="3" borderId="6" xfId="0" applyFont="1" applyFill="1" applyBorder="1"/>
    <xf numFmtId="164" fontId="5" fillId="4" borderId="0" xfId="0" applyNumberFormat="1" applyFont="1" applyFill="1" applyAlignment="1">
      <alignment horizontal="center"/>
    </xf>
    <xf numFmtId="164" fontId="5" fillId="4" borderId="7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" fontId="4" fillId="5" borderId="8" xfId="0" applyNumberFormat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DSO en jours</a:t>
            </a:r>
            <a:r>
              <a:rPr lang="fr-FR" baseline="0"/>
              <a:t> par mois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DSO!$C$10:$C$21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DSO!$F$10:$F$21</c:f>
              <c:numCache>
                <c:formatCode>0</c:formatCode>
                <c:ptCount val="12"/>
                <c:pt idx="0" formatCode="General">
                  <c:v>30</c:v>
                </c:pt>
                <c:pt idx="1">
                  <c:v>33.806655192197361</c:v>
                </c:pt>
                <c:pt idx="2">
                  <c:v>82.562824092540893</c:v>
                </c:pt>
                <c:pt idx="3">
                  <c:v>76.893287435456102</c:v>
                </c:pt>
                <c:pt idx="4">
                  <c:v>46.210443037974684</c:v>
                </c:pt>
                <c:pt idx="5">
                  <c:v>45.350118867516748</c:v>
                </c:pt>
                <c:pt idx="6">
                  <c:v>26.179812014711892</c:v>
                </c:pt>
                <c:pt idx="7">
                  <c:v>56.732752846617544</c:v>
                </c:pt>
                <c:pt idx="8">
                  <c:v>74.335035750766082</c:v>
                </c:pt>
                <c:pt idx="9">
                  <c:v>86.588077695914265</c:v>
                </c:pt>
                <c:pt idx="10">
                  <c:v>41.629013079667061</c:v>
                </c:pt>
                <c:pt idx="11">
                  <c:v>79.193661971830977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A-F349-98C4-7571024E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07"/>
        <c:axId val="1165956624"/>
      </c:lineChart>
      <c:catAx>
        <c:axId val="12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5956624"/>
        <c:crosses val="autoZero"/>
        <c:auto val="1"/>
        <c:lblAlgn val="ctr"/>
        <c:lblOffset val="100"/>
        <c:noMultiLvlLbl val="0"/>
      </c:catAx>
      <c:valAx>
        <c:axId val="11659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2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billabex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139700</xdr:rowOff>
    </xdr:from>
    <xdr:to>
      <xdr:col>4</xdr:col>
      <xdr:colOff>165100</xdr:colOff>
      <xdr:row>3</xdr:row>
      <xdr:rowOff>201195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749FB5-C002-1C4D-BF7E-2EE9596FF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42900"/>
          <a:ext cx="2540000" cy="467895"/>
        </a:xfrm>
        <a:prstGeom prst="rect">
          <a:avLst/>
        </a:prstGeom>
      </xdr:spPr>
    </xdr:pic>
    <xdr:clientData/>
  </xdr:twoCellAnchor>
  <xdr:twoCellAnchor>
    <xdr:from>
      <xdr:col>6</xdr:col>
      <xdr:colOff>615950</xdr:colOff>
      <xdr:row>8</xdr:row>
      <xdr:rowOff>19050</xdr:rowOff>
    </xdr:from>
    <xdr:to>
      <xdr:col>9</xdr:col>
      <xdr:colOff>69850</xdr:colOff>
      <xdr:row>21</xdr:row>
      <xdr:rowOff>120650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5F2D19A-09DD-A525-D4C6-E0852B3E2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48804</xdr:colOff>
      <xdr:row>51</xdr:row>
      <xdr:rowOff>165100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2BDB55-732F-A5AF-5E6D-5A3DCDD46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733304" cy="1052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C7BA-F604-6249-B62D-17C9C7C030E1}">
  <dimension ref="C6:J21"/>
  <sheetViews>
    <sheetView tabSelected="1" workbookViewId="0">
      <selection activeCell="M22" sqref="M22"/>
    </sheetView>
  </sheetViews>
  <sheetFormatPr baseColWidth="10" defaultRowHeight="16" x14ac:dyDescent="0.2"/>
  <cols>
    <col min="1" max="1" width="2.83203125" style="1" customWidth="1"/>
    <col min="2" max="2" width="5" style="1" bestFit="1" customWidth="1"/>
    <col min="3" max="3" width="13.1640625" style="1" customWidth="1"/>
    <col min="4" max="5" width="18.5" style="3" customWidth="1"/>
    <col min="6" max="6" width="13" style="2" customWidth="1"/>
    <col min="7" max="8" width="22.1640625" style="1" customWidth="1"/>
    <col min="9" max="9" width="22.83203125" style="2" customWidth="1"/>
    <col min="10" max="10" width="20.6640625" style="1" customWidth="1"/>
    <col min="11" max="16384" width="10.83203125" style="1"/>
  </cols>
  <sheetData>
    <row r="6" spans="3:10" ht="33" x14ac:dyDescent="0.35">
      <c r="C6" s="4" t="s">
        <v>0</v>
      </c>
    </row>
    <row r="8" spans="3:10" x14ac:dyDescent="0.2">
      <c r="J8" s="2"/>
    </row>
    <row r="9" spans="3:10" x14ac:dyDescent="0.2">
      <c r="C9" s="5" t="s">
        <v>1</v>
      </c>
      <c r="D9" s="6" t="s">
        <v>2</v>
      </c>
      <c r="E9" s="6" t="s">
        <v>3</v>
      </c>
      <c r="F9" s="7" t="s">
        <v>4</v>
      </c>
    </row>
    <row r="10" spans="3:10" x14ac:dyDescent="0.2">
      <c r="C10" s="8" t="s">
        <v>5</v>
      </c>
      <c r="D10" s="10">
        <v>8256</v>
      </c>
      <c r="E10" s="10">
        <v>8256</v>
      </c>
      <c r="F10" s="12">
        <f>IF(OR(D10="",E10=""),"",IF(E10-D10&gt;0,30,E10*30/D10))</f>
        <v>30</v>
      </c>
    </row>
    <row r="11" spans="3:10" x14ac:dyDescent="0.2">
      <c r="C11" s="8" t="s">
        <v>6</v>
      </c>
      <c r="D11" s="10">
        <v>10458</v>
      </c>
      <c r="E11" s="10">
        <v>11785</v>
      </c>
      <c r="F11" s="13">
        <f>IF(OR(D11="",E11=""),"",IF(E11-D11&gt;0,30,E11*30/D11)+IF(E11-D11&lt;0,0,IF(E11-D11-D10&gt;0,30,(E11-D11)*30/D11)))</f>
        <v>33.806655192197361</v>
      </c>
    </row>
    <row r="12" spans="3:10" x14ac:dyDescent="0.2">
      <c r="C12" s="8" t="s">
        <v>7</v>
      </c>
      <c r="D12" s="10">
        <v>5014</v>
      </c>
      <c r="E12" s="10">
        <v>13799</v>
      </c>
      <c r="F12" s="13">
        <f>IF(OR(D12="",E12=""),"",IF(E12-D12&gt;0,30,E12*30/D12)+IF(E12-D12&lt;0,0,IF(E12-D12-D11&gt;0,30,(E12-D12)*30/D12))+IF(E12-D12-D11&lt;0,0,IF(E12-D12-D11-D10&gt;0,30,(E12-D12-D11)*30/D10)))</f>
        <v>82.562824092540893</v>
      </c>
    </row>
    <row r="13" spans="3:10" x14ac:dyDescent="0.2">
      <c r="C13" s="8" t="s">
        <v>8</v>
      </c>
      <c r="D13" s="10">
        <v>12947</v>
      </c>
      <c r="E13" s="10">
        <v>23850</v>
      </c>
      <c r="F13" s="13">
        <f t="shared" ref="F13:F21" si="0">IF(OR(D13="",E13=""),"",IF(E13-D13&gt;0,30,E13*30/D13)+IF(E13-D13&lt;0,0,IF(E13-D13-D12&gt;0,30,(E13-D13)*30/D13))+IF(E13-D13-D12&lt;0,0,IF(E13-D13-D12-D11&gt;0,30,(E13-D13-D12)*30/D11))+IF(E13-D13-D12-D11&lt;0,0,IF(E13-D13-D12-D11-D10&gt;0,30,(E13-D13-D12-D11)*30/D10)))</f>
        <v>76.893287435456102</v>
      </c>
    </row>
    <row r="14" spans="3:10" x14ac:dyDescent="0.2">
      <c r="C14" s="8" t="s">
        <v>9</v>
      </c>
      <c r="D14" s="10">
        <v>6320</v>
      </c>
      <c r="E14" s="10">
        <v>9735</v>
      </c>
      <c r="F14" s="13">
        <f t="shared" si="0"/>
        <v>46.210443037974684</v>
      </c>
    </row>
    <row r="15" spans="3:10" x14ac:dyDescent="0.2">
      <c r="C15" s="8" t="s">
        <v>10</v>
      </c>
      <c r="D15" s="10">
        <v>9254</v>
      </c>
      <c r="E15" s="10">
        <v>13989</v>
      </c>
      <c r="F15" s="13">
        <f t="shared" si="0"/>
        <v>45.350118867516748</v>
      </c>
    </row>
    <row r="16" spans="3:10" x14ac:dyDescent="0.2">
      <c r="C16" s="8" t="s">
        <v>11</v>
      </c>
      <c r="D16" s="10">
        <v>12235</v>
      </c>
      <c r="E16" s="10">
        <v>10677</v>
      </c>
      <c r="F16" s="13">
        <f t="shared" si="0"/>
        <v>26.179812014711892</v>
      </c>
    </row>
    <row r="17" spans="3:6" x14ac:dyDescent="0.2">
      <c r="C17" s="8" t="s">
        <v>12</v>
      </c>
      <c r="D17" s="10">
        <v>7465</v>
      </c>
      <c r="E17" s="10">
        <v>14117</v>
      </c>
      <c r="F17" s="13">
        <f t="shared" si="0"/>
        <v>56.732752846617544</v>
      </c>
    </row>
    <row r="18" spans="3:6" x14ac:dyDescent="0.2">
      <c r="C18" s="8" t="s">
        <v>13</v>
      </c>
      <c r="D18" s="10">
        <v>4895</v>
      </c>
      <c r="E18" s="10">
        <v>12129</v>
      </c>
      <c r="F18" s="13">
        <f t="shared" si="0"/>
        <v>74.335035750766082</v>
      </c>
    </row>
    <row r="19" spans="3:6" x14ac:dyDescent="0.2">
      <c r="C19" s="8" t="s">
        <v>14</v>
      </c>
      <c r="D19" s="10">
        <v>8520</v>
      </c>
      <c r="E19" s="10">
        <v>20031</v>
      </c>
      <c r="F19" s="13">
        <f t="shared" si="0"/>
        <v>86.588077695914265</v>
      </c>
    </row>
    <row r="20" spans="3:6" x14ac:dyDescent="0.2">
      <c r="C20" s="8" t="s">
        <v>15</v>
      </c>
      <c r="D20" s="10">
        <v>7569</v>
      </c>
      <c r="E20" s="10">
        <v>10503</v>
      </c>
      <c r="F20" s="13">
        <f t="shared" si="0"/>
        <v>41.629013079667061</v>
      </c>
    </row>
    <row r="21" spans="3:6" x14ac:dyDescent="0.2">
      <c r="C21" s="9" t="s">
        <v>16</v>
      </c>
      <c r="D21" s="11">
        <v>5214</v>
      </c>
      <c r="E21" s="11">
        <v>18234</v>
      </c>
      <c r="F21" s="14">
        <f t="shared" si="0"/>
        <v>79.193661971830977</v>
      </c>
    </row>
  </sheetData>
  <phoneticPr fontId="2" type="noConversion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146D-7B86-AD49-86C8-1AB91F999EC0}">
  <dimension ref="A1"/>
  <sheetViews>
    <sheetView workbookViewId="0">
      <selection activeCell="AA32" sqref="AA32"/>
    </sheetView>
  </sheetViews>
  <sheetFormatPr baseColWidth="10" defaultRowHeight="16" x14ac:dyDescent="0.2"/>
  <cols>
    <col min="1" max="16384" width="10.83203125" style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DSO</vt:lpstr>
      <vt:lpstr>Aller plus loin</vt:lpstr>
    </vt:vector>
  </TitlesOfParts>
  <Manager>https://www.billabex.com</Manager>
  <Company>Billabex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Excel Balance Agée Gratuit</dc:title>
  <dc:subject/>
  <dc:creator>Billabex</dc:creator>
  <cp:keywords/>
  <dc:description>https://www.billabex.com</dc:description>
  <cp:lastModifiedBy>Yassine Chabli</cp:lastModifiedBy>
  <dcterms:created xsi:type="dcterms:W3CDTF">2024-12-21T09:55:19Z</dcterms:created>
  <dcterms:modified xsi:type="dcterms:W3CDTF">2024-12-21T17:03:13Z</dcterms:modified>
  <cp:category/>
</cp:coreProperties>
</file>